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4_水利班\26_農業水利施設保全対策事業（長寿命化）那賀川南岸３期地区_○\R7年度\03_工事\02_Ｒ７阿耕　長寿命化　那賀川南岸３期　柳島用水３－２工事（担）（着指）\00_当初\PPI\"/>
    </mc:Choice>
  </mc:AlternateContent>
  <xr:revisionPtr revIDLastSave="0" documentId="13_ncr:1_{B160754F-BAAF-4D91-99B8-EDF070D627BB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工事費内訳書!$A$1:$G$100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工事費内訳書!$G$100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工事費内訳書!$I$100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59" l="1"/>
  <c r="G14" i="59"/>
  <c r="G20" i="59"/>
  <c r="G23" i="59"/>
  <c r="G22" i="59" s="1"/>
  <c r="G30" i="59"/>
  <c r="G31" i="59"/>
  <c r="G40" i="59"/>
  <c r="G50" i="59"/>
  <c r="G49" i="59" s="1"/>
  <c r="G55" i="59"/>
  <c r="G59" i="59"/>
  <c r="G62" i="59"/>
  <c r="G69" i="59"/>
  <c r="G68" i="59" s="1"/>
  <c r="G67" i="59" s="1"/>
  <c r="G74" i="59"/>
  <c r="G76" i="59"/>
  <c r="G78" i="59"/>
  <c r="G85" i="59"/>
  <c r="G84" i="59" s="1"/>
  <c r="G86" i="59"/>
  <c r="G90" i="59"/>
  <c r="G89" i="59" s="1"/>
  <c r="G88" i="59" s="1"/>
  <c r="G92" i="59"/>
  <c r="G96" i="59"/>
  <c r="G82" i="59" l="1"/>
  <c r="G81" i="59" s="1"/>
  <c r="G12" i="59"/>
  <c r="G11" i="59" s="1"/>
  <c r="G10" i="59" s="1"/>
  <c r="G99" i="59" s="1"/>
  <c r="G100" i="59" s="1"/>
</calcChain>
</file>

<file path=xl/sharedStrings.xml><?xml version="1.0" encoding="utf-8"?>
<sst xmlns="http://schemas.openxmlformats.org/spreadsheetml/2006/main" count="195" uniqueCount="97">
  <si>
    <t>住　　　　所</t>
  </si>
  <si>
    <t>商号又は名称</t>
  </si>
  <si>
    <t>代 表 者 名</t>
  </si>
  <si>
    <t>工事費内訳書</t>
  </si>
  <si>
    <t>工 事 名</t>
  </si>
  <si>
    <t>Ｒ７阿耕　長寿命化　那賀川南岸３期　柳島用水３－２工事（担い手確保型）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</si>
  <si>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</si>
  <si>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</si>
  <si>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</si>
  <si>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</si>
  <si>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</si>
  <si>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</si>
  <si>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</si>
  <si>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</si>
  <si>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</si>
  <si>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</si>
  <si>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</si>
  <si>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作業土工
_x000D_</t>
  </si>
  <si>
    <t>床掘
_x000D_</t>
  </si>
  <si>
    <t>m3</t>
  </si>
  <si>
    <t>表土撤去
_x000D_</t>
  </si>
  <si>
    <t>埋戻
_x000D_構造物周辺</t>
  </si>
  <si>
    <t>表土復旧
_x000D_構造物周辺</t>
  </si>
  <si>
    <t>埋戻
_x000D_B＜1.0</t>
  </si>
  <si>
    <t>搬入土運搬
_x000D_</t>
  </si>
  <si>
    <t>搬入土運搬
_x000D_土砂</t>
  </si>
  <si>
    <t>構造物撤去工
_x000D_</t>
  </si>
  <si>
    <t>構造物取壊し工
_x000D_</t>
  </si>
  <si>
    <t>コンクリート構造物取壊し
_x000D_有筋</t>
  </si>
  <si>
    <t>コンクリート構造物取壊し
_x000D_無筋</t>
  </si>
  <si>
    <t>殻運搬
_x000D_コンクリート殻(鉄筋)</t>
  </si>
  <si>
    <t>殻運搬
_x000D_コンクリート殻(無筋)</t>
  </si>
  <si>
    <t>処分費
_x000D_</t>
  </si>
  <si>
    <t>現場打ち開渠工
_x000D_</t>
  </si>
  <si>
    <t>現場打ち開渠工
_x000D_３－１号水路</t>
  </si>
  <si>
    <t>基礎砕石
_x000D_RC-40,t=150</t>
  </si>
  <si>
    <t>㎡</t>
  </si>
  <si>
    <t>均しコンクリート
_x000D_σck≧18N/mm2</t>
  </si>
  <si>
    <t>型枠
_x000D_均しコンクリート</t>
  </si>
  <si>
    <t>コンクリート
_x000D_σck≧21N/mm2</t>
  </si>
  <si>
    <t>型枠
_x000D_鉄筋構造物</t>
  </si>
  <si>
    <t>鉄筋
_x000D_SD295A,D13</t>
  </si>
  <si>
    <t>ton</t>
  </si>
  <si>
    <t>目地板
_x000D_ゴム発泡体,t=10mm</t>
  </si>
  <si>
    <t>止水板
_x000D_CF,150*5</t>
  </si>
  <si>
    <t>ｍ</t>
  </si>
  <si>
    <t>現場打ち開渠工
_x000D_すり付け水路工</t>
  </si>
  <si>
    <t>付帯工
_x000D_</t>
  </si>
  <si>
    <t>１号見切壁
_x000D_</t>
  </si>
  <si>
    <t>基礎砕石
_x000D_RC-40,t=100</t>
  </si>
  <si>
    <t>コンクリート
_x000D_σck≧18N/mm2</t>
  </si>
  <si>
    <t>型枠
_x000D_小型構造物</t>
  </si>
  <si>
    <t>差筋
_x000D_SD295A,D13</t>
  </si>
  <si>
    <t>２号見切壁
_x000D_</t>
  </si>
  <si>
    <t>平張コンクリート
_x000D_</t>
  </si>
  <si>
    <t>型枠
_x000D_無筋構造物</t>
  </si>
  <si>
    <t>プレキャスト床版
_x000D_B1100*L1000*t100 T-2 275kg</t>
  </si>
  <si>
    <t>プレキャスト床版(材料費)
_x000D_B1100*L1000 T-2 275kg</t>
  </si>
  <si>
    <t>枚</t>
  </si>
  <si>
    <t>スラブ据付
_x000D_200kg以上400kg以下</t>
  </si>
  <si>
    <t>緩衝材
_x000D_ゴム発泡体,t=10mm</t>
  </si>
  <si>
    <t>差し筋
_x000D_SD295A D13</t>
  </si>
  <si>
    <t>直接工事費（仮設工）
_x000D_</t>
  </si>
  <si>
    <t>仮設工
_x000D_</t>
  </si>
  <si>
    <t>仮設道路工
_x000D_</t>
  </si>
  <si>
    <t>安定シート
_x000D_</t>
  </si>
  <si>
    <t>敷鉄板
_x000D_設置～賃料～撤去</t>
  </si>
  <si>
    <t>敷鉄板
_x000D_水路鉄板養生</t>
  </si>
  <si>
    <t>耕地復旧
_x000D_</t>
  </si>
  <si>
    <t>水替工
_x000D_</t>
  </si>
  <si>
    <t>安全費
_x000D_</t>
  </si>
  <si>
    <t>交通誘導警備員
_x000D_B</t>
  </si>
  <si>
    <t>人</t>
  </si>
  <si>
    <t>廃プラ運搬・処分
_x000D_土木シート</t>
  </si>
  <si>
    <t>廃プラ運搬
_x000D_</t>
  </si>
  <si>
    <t>処分費
_x000D_廃プラスチック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</si>
  <si>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</si>
  <si>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</si>
  <si>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</si>
  <si>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</si>
  <si>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</si>
  <si>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_x000D_工事用道路＋水路鉄板養生</t>
  </si>
  <si>
    <t>準備費
_x000D_</t>
  </si>
  <si>
    <t>伐開
_x000D_</t>
  </si>
  <si>
    <t>伐木・除草
_x000D_</t>
  </si>
  <si>
    <t>刈払工
_x000D_</t>
  </si>
  <si>
    <t>ha</t>
  </si>
  <si>
    <t>運搬・処分
_x000D_</t>
  </si>
  <si>
    <t>運搬・処分
_x000D_草</t>
  </si>
  <si>
    <t>運搬・処分
_x000D_伐木</t>
  </si>
  <si>
    <t>運搬・処分
_x000D_根株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</si>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</sst>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02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+G11+G81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+G12+G67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+G13+G22+G30+G49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+G14+G20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17</v>
      </c>
      <c r="D14" s="34"/>
      <c r="E14" s="10" t="s">
        <v>13</v>
      </c>
      <c r="F14" s="11">
        <v>1</v>
      </c>
      <c r="G14" s="12">
        <f>+G15+G16+G17+G18+G19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19</v>
      </c>
      <c r="F15" s="11">
        <v>170</v>
      </c>
      <c r="G15" s="18"/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20</v>
      </c>
      <c r="E16" s="10" t="s">
        <v>19</v>
      </c>
      <c r="F16" s="11">
        <v>30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21</v>
      </c>
      <c r="E17" s="10" t="s">
        <v>19</v>
      </c>
      <c r="F17" s="11">
        <v>150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22</v>
      </c>
      <c r="E18" s="10" t="s">
        <v>19</v>
      </c>
      <c r="F18" s="11">
        <v>20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23</v>
      </c>
      <c r="E19" s="10" t="s">
        <v>19</v>
      </c>
      <c r="F19" s="11">
        <v>20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33" t="s">
        <v>24</v>
      </c>
      <c r="D20" s="34"/>
      <c r="E20" s="10" t="s">
        <v>13</v>
      </c>
      <c r="F20" s="11">
        <v>1</v>
      </c>
      <c r="G20" s="12">
        <f>+G21</f>
        <v>0</v>
      </c>
      <c r="H20" s="13"/>
      <c r="I20" s="14">
        <v>11</v>
      </c>
      <c r="J20" s="14">
        <v>3</v>
      </c>
    </row>
    <row r="21" spans="1:10" ht="42" customHeight="1" x14ac:dyDescent="0.15">
      <c r="A21" s="15"/>
      <c r="B21" s="16"/>
      <c r="C21" s="16"/>
      <c r="D21" s="17" t="s">
        <v>25</v>
      </c>
      <c r="E21" s="10" t="s">
        <v>19</v>
      </c>
      <c r="F21" s="11">
        <v>20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33" t="s">
        <v>26</v>
      </c>
      <c r="C22" s="33"/>
      <c r="D22" s="34"/>
      <c r="E22" s="10" t="s">
        <v>13</v>
      </c>
      <c r="F22" s="11">
        <v>1</v>
      </c>
      <c r="G22" s="12">
        <f>+G23</f>
        <v>0</v>
      </c>
      <c r="H22" s="13"/>
      <c r="I22" s="14">
        <v>13</v>
      </c>
      <c r="J22" s="14">
        <v>2</v>
      </c>
    </row>
    <row r="23" spans="1:10" ht="42" customHeight="1" x14ac:dyDescent="0.15">
      <c r="A23" s="15"/>
      <c r="B23" s="16"/>
      <c r="C23" s="33" t="s">
        <v>27</v>
      </c>
      <c r="D23" s="34"/>
      <c r="E23" s="10" t="s">
        <v>13</v>
      </c>
      <c r="F23" s="11">
        <v>1</v>
      </c>
      <c r="G23" s="12">
        <f>+G24+G25+G26+G27+G28+G29</f>
        <v>0</v>
      </c>
      <c r="H23" s="13"/>
      <c r="I23" s="14">
        <v>14</v>
      </c>
      <c r="J23" s="14">
        <v>3</v>
      </c>
    </row>
    <row r="24" spans="1:10" ht="42" customHeight="1" x14ac:dyDescent="0.15">
      <c r="A24" s="15"/>
      <c r="B24" s="16"/>
      <c r="C24" s="16"/>
      <c r="D24" s="17" t="s">
        <v>28</v>
      </c>
      <c r="E24" s="10" t="s">
        <v>19</v>
      </c>
      <c r="F24" s="11">
        <v>71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29</v>
      </c>
      <c r="E25" s="10" t="s">
        <v>19</v>
      </c>
      <c r="F25" s="11">
        <v>14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30</v>
      </c>
      <c r="E26" s="10" t="s">
        <v>19</v>
      </c>
      <c r="F26" s="11">
        <v>71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31</v>
      </c>
      <c r="E27" s="10" t="s">
        <v>19</v>
      </c>
      <c r="F27" s="11">
        <v>14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32</v>
      </c>
      <c r="E28" s="10" t="s">
        <v>19</v>
      </c>
      <c r="F28" s="11">
        <v>71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32</v>
      </c>
      <c r="E29" s="10" t="s">
        <v>19</v>
      </c>
      <c r="F29" s="11">
        <v>14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33" t="s">
        <v>33</v>
      </c>
      <c r="C30" s="33"/>
      <c r="D30" s="34"/>
      <c r="E30" s="10" t="s">
        <v>13</v>
      </c>
      <c r="F30" s="11">
        <v>1</v>
      </c>
      <c r="G30" s="12">
        <f>+G31+G40</f>
        <v>0</v>
      </c>
      <c r="H30" s="13"/>
      <c r="I30" s="14">
        <v>21</v>
      </c>
      <c r="J30" s="14">
        <v>2</v>
      </c>
    </row>
    <row r="31" spans="1:10" ht="42" customHeight="1" x14ac:dyDescent="0.15">
      <c r="A31" s="15"/>
      <c r="B31" s="16"/>
      <c r="C31" s="33" t="s">
        <v>34</v>
      </c>
      <c r="D31" s="34"/>
      <c r="E31" s="10" t="s">
        <v>13</v>
      </c>
      <c r="F31" s="11">
        <v>1</v>
      </c>
      <c r="G31" s="12">
        <f>+G32+G33+G34+G35+G36+G37+G38+G39</f>
        <v>0</v>
      </c>
      <c r="H31" s="13"/>
      <c r="I31" s="14">
        <v>22</v>
      </c>
      <c r="J31" s="14">
        <v>3</v>
      </c>
    </row>
    <row r="32" spans="1:10" ht="42" customHeight="1" x14ac:dyDescent="0.15">
      <c r="A32" s="15"/>
      <c r="B32" s="16"/>
      <c r="C32" s="16"/>
      <c r="D32" s="17" t="s">
        <v>35</v>
      </c>
      <c r="E32" s="10" t="s">
        <v>36</v>
      </c>
      <c r="F32" s="11">
        <v>176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37</v>
      </c>
      <c r="E33" s="10" t="s">
        <v>19</v>
      </c>
      <c r="F33" s="11">
        <v>9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38</v>
      </c>
      <c r="E34" s="10" t="s">
        <v>36</v>
      </c>
      <c r="F34" s="11">
        <v>14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39</v>
      </c>
      <c r="E35" s="10" t="s">
        <v>19</v>
      </c>
      <c r="F35" s="11">
        <v>51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40</v>
      </c>
      <c r="E36" s="10" t="s">
        <v>36</v>
      </c>
      <c r="F36" s="11">
        <v>420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41</v>
      </c>
      <c r="E37" s="10" t="s">
        <v>42</v>
      </c>
      <c r="F37" s="11">
        <v>2.7330000000000001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43</v>
      </c>
      <c r="E38" s="10" t="s">
        <v>36</v>
      </c>
      <c r="F38" s="11">
        <v>5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44</v>
      </c>
      <c r="E39" s="10" t="s">
        <v>45</v>
      </c>
      <c r="F39" s="11">
        <v>32.799999999999997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33" t="s">
        <v>46</v>
      </c>
      <c r="D40" s="34"/>
      <c r="E40" s="10" t="s">
        <v>13</v>
      </c>
      <c r="F40" s="11">
        <v>1</v>
      </c>
      <c r="G40" s="12">
        <f>+G41+G42+G43+G44+G45+G46+G47+G48</f>
        <v>0</v>
      </c>
      <c r="H40" s="13"/>
      <c r="I40" s="14">
        <v>31</v>
      </c>
      <c r="J40" s="14">
        <v>3</v>
      </c>
    </row>
    <row r="41" spans="1:10" ht="42" customHeight="1" x14ac:dyDescent="0.15">
      <c r="A41" s="15"/>
      <c r="B41" s="16"/>
      <c r="C41" s="16"/>
      <c r="D41" s="17" t="s">
        <v>35</v>
      </c>
      <c r="E41" s="10" t="s">
        <v>36</v>
      </c>
      <c r="F41" s="11">
        <v>5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37</v>
      </c>
      <c r="E42" s="10" t="s">
        <v>19</v>
      </c>
      <c r="F42" s="11">
        <v>0.3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38</v>
      </c>
      <c r="E43" s="10" t="s">
        <v>36</v>
      </c>
      <c r="F43" s="11">
        <v>0.4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39</v>
      </c>
      <c r="E44" s="10" t="s">
        <v>19</v>
      </c>
      <c r="F44" s="11">
        <v>1.6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40</v>
      </c>
      <c r="E45" s="10" t="s">
        <v>36</v>
      </c>
      <c r="F45" s="11">
        <v>14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41</v>
      </c>
      <c r="E46" s="10" t="s">
        <v>42</v>
      </c>
      <c r="F46" s="11">
        <v>8.1000000000000003E-2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43</v>
      </c>
      <c r="E47" s="10" t="s">
        <v>36</v>
      </c>
      <c r="F47" s="11">
        <v>0.4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44</v>
      </c>
      <c r="E48" s="10" t="s">
        <v>45</v>
      </c>
      <c r="F48" s="11">
        <v>2.5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33" t="s">
        <v>47</v>
      </c>
      <c r="C49" s="33"/>
      <c r="D49" s="34"/>
      <c r="E49" s="10" t="s">
        <v>13</v>
      </c>
      <c r="F49" s="11">
        <v>1</v>
      </c>
      <c r="G49" s="12">
        <f>+G50+G55+G59+G62</f>
        <v>0</v>
      </c>
      <c r="H49" s="13"/>
      <c r="I49" s="14">
        <v>40</v>
      </c>
      <c r="J49" s="14">
        <v>2</v>
      </c>
    </row>
    <row r="50" spans="1:10" ht="42" customHeight="1" x14ac:dyDescent="0.15">
      <c r="A50" s="15"/>
      <c r="B50" s="16"/>
      <c r="C50" s="33" t="s">
        <v>48</v>
      </c>
      <c r="D50" s="34"/>
      <c r="E50" s="10" t="s">
        <v>13</v>
      </c>
      <c r="F50" s="11">
        <v>1</v>
      </c>
      <c r="G50" s="12">
        <f>+G51+G52+G53+G54</f>
        <v>0</v>
      </c>
      <c r="H50" s="13"/>
      <c r="I50" s="14">
        <v>41</v>
      </c>
      <c r="J50" s="14">
        <v>3</v>
      </c>
    </row>
    <row r="51" spans="1:10" ht="42" customHeight="1" x14ac:dyDescent="0.15">
      <c r="A51" s="15"/>
      <c r="B51" s="16"/>
      <c r="C51" s="16"/>
      <c r="D51" s="17" t="s">
        <v>49</v>
      </c>
      <c r="E51" s="10" t="s">
        <v>36</v>
      </c>
      <c r="F51" s="11">
        <v>5.6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50</v>
      </c>
      <c r="E52" s="10" t="s">
        <v>19</v>
      </c>
      <c r="F52" s="11">
        <v>2.5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51</v>
      </c>
      <c r="E53" s="10" t="s">
        <v>36</v>
      </c>
      <c r="F53" s="11">
        <v>33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52</v>
      </c>
      <c r="E54" s="10" t="s">
        <v>42</v>
      </c>
      <c r="F54" s="11">
        <v>8.9999999999999993E-3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33" t="s">
        <v>53</v>
      </c>
      <c r="D55" s="34"/>
      <c r="E55" s="10" t="s">
        <v>13</v>
      </c>
      <c r="F55" s="11">
        <v>1</v>
      </c>
      <c r="G55" s="12">
        <f>+G56+G57+G58</f>
        <v>0</v>
      </c>
      <c r="H55" s="13"/>
      <c r="I55" s="14">
        <v>46</v>
      </c>
      <c r="J55" s="14">
        <v>3</v>
      </c>
    </row>
    <row r="56" spans="1:10" ht="42" customHeight="1" x14ac:dyDescent="0.15">
      <c r="A56" s="15"/>
      <c r="B56" s="16"/>
      <c r="C56" s="16"/>
      <c r="D56" s="17" t="s">
        <v>49</v>
      </c>
      <c r="E56" s="10" t="s">
        <v>36</v>
      </c>
      <c r="F56" s="11">
        <v>18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50</v>
      </c>
      <c r="E57" s="10" t="s">
        <v>19</v>
      </c>
      <c r="F57" s="11">
        <v>9.9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51</v>
      </c>
      <c r="E58" s="10" t="s">
        <v>36</v>
      </c>
      <c r="F58" s="11">
        <v>197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33" t="s">
        <v>54</v>
      </c>
      <c r="D59" s="34"/>
      <c r="E59" s="10" t="s">
        <v>13</v>
      </c>
      <c r="F59" s="11">
        <v>1</v>
      </c>
      <c r="G59" s="12">
        <f>+G60+G61</f>
        <v>0</v>
      </c>
      <c r="H59" s="13"/>
      <c r="I59" s="14">
        <v>50</v>
      </c>
      <c r="J59" s="14">
        <v>3</v>
      </c>
    </row>
    <row r="60" spans="1:10" ht="42" customHeight="1" x14ac:dyDescent="0.15">
      <c r="A60" s="15"/>
      <c r="B60" s="16"/>
      <c r="C60" s="16"/>
      <c r="D60" s="17" t="s">
        <v>50</v>
      </c>
      <c r="E60" s="10" t="s">
        <v>19</v>
      </c>
      <c r="F60" s="11">
        <v>2.2000000000000002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55</v>
      </c>
      <c r="E61" s="10" t="s">
        <v>36</v>
      </c>
      <c r="F61" s="11">
        <v>2.2000000000000002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33" t="s">
        <v>56</v>
      </c>
      <c r="D62" s="34"/>
      <c r="E62" s="10" t="s">
        <v>13</v>
      </c>
      <c r="F62" s="11">
        <v>1</v>
      </c>
      <c r="G62" s="12">
        <f>+G63+G64+G65+G66</f>
        <v>0</v>
      </c>
      <c r="H62" s="13"/>
      <c r="I62" s="14">
        <v>53</v>
      </c>
      <c r="J62" s="14">
        <v>3</v>
      </c>
    </row>
    <row r="63" spans="1:10" ht="42" customHeight="1" x14ac:dyDescent="0.15">
      <c r="A63" s="15"/>
      <c r="B63" s="16"/>
      <c r="C63" s="16"/>
      <c r="D63" s="17" t="s">
        <v>57</v>
      </c>
      <c r="E63" s="10" t="s">
        <v>58</v>
      </c>
      <c r="F63" s="11">
        <v>5</v>
      </c>
      <c r="G63" s="18"/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59</v>
      </c>
      <c r="E64" s="10" t="s">
        <v>58</v>
      </c>
      <c r="F64" s="11">
        <v>5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60</v>
      </c>
      <c r="E65" s="10" t="s">
        <v>36</v>
      </c>
      <c r="F65" s="11">
        <v>1.5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61</v>
      </c>
      <c r="E66" s="10" t="s">
        <v>42</v>
      </c>
      <c r="F66" s="11">
        <v>1E-3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32" t="s">
        <v>62</v>
      </c>
      <c r="B67" s="33"/>
      <c r="C67" s="33"/>
      <c r="D67" s="34"/>
      <c r="E67" s="10" t="s">
        <v>13</v>
      </c>
      <c r="F67" s="11">
        <v>1</v>
      </c>
      <c r="G67" s="12">
        <f>+G68</f>
        <v>0</v>
      </c>
      <c r="H67" s="13"/>
      <c r="I67" s="14">
        <v>58</v>
      </c>
      <c r="J67" s="14">
        <v>1</v>
      </c>
    </row>
    <row r="68" spans="1:10" ht="42" customHeight="1" x14ac:dyDescent="0.15">
      <c r="A68" s="15"/>
      <c r="B68" s="33" t="s">
        <v>63</v>
      </c>
      <c r="C68" s="33"/>
      <c r="D68" s="34"/>
      <c r="E68" s="10" t="s">
        <v>13</v>
      </c>
      <c r="F68" s="11">
        <v>1</v>
      </c>
      <c r="G68" s="12">
        <f>+G69+G74+G76+G78</f>
        <v>0</v>
      </c>
      <c r="H68" s="13"/>
      <c r="I68" s="14">
        <v>59</v>
      </c>
      <c r="J68" s="14">
        <v>2</v>
      </c>
    </row>
    <row r="69" spans="1:10" ht="42" customHeight="1" x14ac:dyDescent="0.15">
      <c r="A69" s="15"/>
      <c r="B69" s="16"/>
      <c r="C69" s="33" t="s">
        <v>64</v>
      </c>
      <c r="D69" s="34"/>
      <c r="E69" s="10" t="s">
        <v>13</v>
      </c>
      <c r="F69" s="11">
        <v>1</v>
      </c>
      <c r="G69" s="12">
        <f>+G70+G71+G72+G73</f>
        <v>0</v>
      </c>
      <c r="H69" s="13"/>
      <c r="I69" s="14">
        <v>60</v>
      </c>
      <c r="J69" s="14">
        <v>3</v>
      </c>
    </row>
    <row r="70" spans="1:10" ht="42" customHeight="1" x14ac:dyDescent="0.15">
      <c r="A70" s="15"/>
      <c r="B70" s="16"/>
      <c r="C70" s="16"/>
      <c r="D70" s="17" t="s">
        <v>65</v>
      </c>
      <c r="E70" s="10" t="s">
        <v>36</v>
      </c>
      <c r="F70" s="11">
        <v>840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66</v>
      </c>
      <c r="E71" s="10" t="s">
        <v>36</v>
      </c>
      <c r="F71" s="11">
        <v>726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67</v>
      </c>
      <c r="E72" s="10" t="s">
        <v>36</v>
      </c>
      <c r="F72" s="11">
        <v>39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68</v>
      </c>
      <c r="E73" s="10" t="s">
        <v>36</v>
      </c>
      <c r="F73" s="11">
        <v>840</v>
      </c>
      <c r="G73" s="18"/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33" t="s">
        <v>69</v>
      </c>
      <c r="D74" s="34"/>
      <c r="E74" s="10" t="s">
        <v>13</v>
      </c>
      <c r="F74" s="11">
        <v>1</v>
      </c>
      <c r="G74" s="12">
        <f>+G75</f>
        <v>0</v>
      </c>
      <c r="H74" s="13"/>
      <c r="I74" s="14">
        <v>65</v>
      </c>
      <c r="J74" s="14">
        <v>3</v>
      </c>
    </row>
    <row r="75" spans="1:10" ht="42" customHeight="1" x14ac:dyDescent="0.15">
      <c r="A75" s="15"/>
      <c r="B75" s="16"/>
      <c r="C75" s="16"/>
      <c r="D75" s="17" t="s">
        <v>69</v>
      </c>
      <c r="E75" s="10" t="s">
        <v>13</v>
      </c>
      <c r="F75" s="11">
        <v>1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33" t="s">
        <v>70</v>
      </c>
      <c r="D76" s="34"/>
      <c r="E76" s="10" t="s">
        <v>13</v>
      </c>
      <c r="F76" s="11">
        <v>1</v>
      </c>
      <c r="G76" s="12">
        <f>+G77</f>
        <v>0</v>
      </c>
      <c r="H76" s="13"/>
      <c r="I76" s="14">
        <v>67</v>
      </c>
      <c r="J76" s="14">
        <v>3</v>
      </c>
    </row>
    <row r="77" spans="1:10" ht="42" customHeight="1" x14ac:dyDescent="0.15">
      <c r="A77" s="15"/>
      <c r="B77" s="16"/>
      <c r="C77" s="16"/>
      <c r="D77" s="17" t="s">
        <v>71</v>
      </c>
      <c r="E77" s="10" t="s">
        <v>72</v>
      </c>
      <c r="F77" s="11">
        <v>20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33" t="s">
        <v>73</v>
      </c>
      <c r="D78" s="34"/>
      <c r="E78" s="10" t="s">
        <v>13</v>
      </c>
      <c r="F78" s="11">
        <v>1</v>
      </c>
      <c r="G78" s="12">
        <f>+G79+G80</f>
        <v>0</v>
      </c>
      <c r="H78" s="13"/>
      <c r="I78" s="14">
        <v>69</v>
      </c>
      <c r="J78" s="14">
        <v>3</v>
      </c>
    </row>
    <row r="79" spans="1:10" ht="42" customHeight="1" x14ac:dyDescent="0.15">
      <c r="A79" s="15"/>
      <c r="B79" s="16"/>
      <c r="C79" s="16"/>
      <c r="D79" s="17" t="s">
        <v>74</v>
      </c>
      <c r="E79" s="10" t="s">
        <v>42</v>
      </c>
      <c r="F79" s="11">
        <v>0.5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75</v>
      </c>
      <c r="E80" s="10" t="s">
        <v>42</v>
      </c>
      <c r="F80" s="11">
        <v>0.5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32" t="s">
        <v>76</v>
      </c>
      <c r="B81" s="33"/>
      <c r="C81" s="33"/>
      <c r="D81" s="34"/>
      <c r="E81" s="10" t="s">
        <v>13</v>
      </c>
      <c r="F81" s="11">
        <v>1</v>
      </c>
      <c r="G81" s="12">
        <f>+G82+G96</f>
        <v>0</v>
      </c>
      <c r="H81" s="13"/>
      <c r="I81" s="14">
        <v>72</v>
      </c>
      <c r="J81" s="14"/>
    </row>
    <row r="82" spans="1:10" ht="42" customHeight="1" x14ac:dyDescent="0.15">
      <c r="A82" s="32" t="s">
        <v>77</v>
      </c>
      <c r="B82" s="33"/>
      <c r="C82" s="33"/>
      <c r="D82" s="34"/>
      <c r="E82" s="10" t="s">
        <v>13</v>
      </c>
      <c r="F82" s="11">
        <v>1</v>
      </c>
      <c r="G82" s="12">
        <f>+G83+G84+G88</f>
        <v>0</v>
      </c>
      <c r="H82" s="13"/>
      <c r="I82" s="14">
        <v>73</v>
      </c>
      <c r="J82" s="14">
        <v>200</v>
      </c>
    </row>
    <row r="83" spans="1:10" ht="42" customHeight="1" x14ac:dyDescent="0.15">
      <c r="A83" s="32" t="s">
        <v>78</v>
      </c>
      <c r="B83" s="33"/>
      <c r="C83" s="33"/>
      <c r="D83" s="34"/>
      <c r="E83" s="10" t="s">
        <v>13</v>
      </c>
      <c r="F83" s="11">
        <v>1</v>
      </c>
      <c r="G83" s="18"/>
      <c r="H83" s="13"/>
      <c r="I83" s="14">
        <v>74</v>
      </c>
      <c r="J83" s="14"/>
    </row>
    <row r="84" spans="1:10" ht="42" customHeight="1" x14ac:dyDescent="0.15">
      <c r="A84" s="32" t="s">
        <v>79</v>
      </c>
      <c r="B84" s="33"/>
      <c r="C84" s="33"/>
      <c r="D84" s="34"/>
      <c r="E84" s="10" t="s">
        <v>13</v>
      </c>
      <c r="F84" s="11">
        <v>1</v>
      </c>
      <c r="G84" s="12">
        <f>+G85</f>
        <v>0</v>
      </c>
      <c r="H84" s="13"/>
      <c r="I84" s="14">
        <v>75</v>
      </c>
      <c r="J84" s="14">
        <v>1</v>
      </c>
    </row>
    <row r="85" spans="1:10" ht="42" customHeight="1" x14ac:dyDescent="0.15">
      <c r="A85" s="15"/>
      <c r="B85" s="33" t="s">
        <v>80</v>
      </c>
      <c r="C85" s="33"/>
      <c r="D85" s="34"/>
      <c r="E85" s="10" t="s">
        <v>13</v>
      </c>
      <c r="F85" s="11">
        <v>1</v>
      </c>
      <c r="G85" s="12">
        <f>+G86</f>
        <v>0</v>
      </c>
      <c r="H85" s="13"/>
      <c r="I85" s="14">
        <v>76</v>
      </c>
      <c r="J85" s="14">
        <v>2</v>
      </c>
    </row>
    <row r="86" spans="1:10" ht="42" customHeight="1" x14ac:dyDescent="0.15">
      <c r="A86" s="15"/>
      <c r="B86" s="16"/>
      <c r="C86" s="33" t="s">
        <v>79</v>
      </c>
      <c r="D86" s="34"/>
      <c r="E86" s="10" t="s">
        <v>13</v>
      </c>
      <c r="F86" s="11">
        <v>1</v>
      </c>
      <c r="G86" s="12">
        <f>+G87</f>
        <v>0</v>
      </c>
      <c r="H86" s="13"/>
      <c r="I86" s="14">
        <v>77</v>
      </c>
      <c r="J86" s="14">
        <v>3</v>
      </c>
    </row>
    <row r="87" spans="1:10" ht="42" customHeight="1" x14ac:dyDescent="0.15">
      <c r="A87" s="15"/>
      <c r="B87" s="16"/>
      <c r="C87" s="16"/>
      <c r="D87" s="17" t="s">
        <v>81</v>
      </c>
      <c r="E87" s="10" t="s">
        <v>42</v>
      </c>
      <c r="F87" s="11">
        <v>133.13</v>
      </c>
      <c r="G87" s="18"/>
      <c r="H87" s="13"/>
      <c r="I87" s="14">
        <v>78</v>
      </c>
      <c r="J87" s="14">
        <v>4</v>
      </c>
    </row>
    <row r="88" spans="1:10" ht="42" customHeight="1" x14ac:dyDescent="0.15">
      <c r="A88" s="32" t="s">
        <v>82</v>
      </c>
      <c r="B88" s="33"/>
      <c r="C88" s="33"/>
      <c r="D88" s="34"/>
      <c r="E88" s="10" t="s">
        <v>13</v>
      </c>
      <c r="F88" s="11">
        <v>1</v>
      </c>
      <c r="G88" s="12">
        <f>+G89</f>
        <v>0</v>
      </c>
      <c r="H88" s="13"/>
      <c r="I88" s="14">
        <v>79</v>
      </c>
      <c r="J88" s="14">
        <v>1</v>
      </c>
    </row>
    <row r="89" spans="1:10" ht="42" customHeight="1" x14ac:dyDescent="0.15">
      <c r="A89" s="15"/>
      <c r="B89" s="33" t="s">
        <v>83</v>
      </c>
      <c r="C89" s="33"/>
      <c r="D89" s="34"/>
      <c r="E89" s="10" t="s">
        <v>13</v>
      </c>
      <c r="F89" s="11">
        <v>1</v>
      </c>
      <c r="G89" s="12">
        <f>+G90+G92</f>
        <v>0</v>
      </c>
      <c r="H89" s="13"/>
      <c r="I89" s="14">
        <v>80</v>
      </c>
      <c r="J89" s="14">
        <v>2</v>
      </c>
    </row>
    <row r="90" spans="1:10" ht="42" customHeight="1" x14ac:dyDescent="0.15">
      <c r="A90" s="15"/>
      <c r="B90" s="16"/>
      <c r="C90" s="33" t="s">
        <v>84</v>
      </c>
      <c r="D90" s="34"/>
      <c r="E90" s="10" t="s">
        <v>13</v>
      </c>
      <c r="F90" s="11">
        <v>1</v>
      </c>
      <c r="G90" s="12">
        <f>+G91</f>
        <v>0</v>
      </c>
      <c r="H90" s="13"/>
      <c r="I90" s="14">
        <v>81</v>
      </c>
      <c r="J90" s="14">
        <v>3</v>
      </c>
    </row>
    <row r="91" spans="1:10" ht="42" customHeight="1" x14ac:dyDescent="0.15">
      <c r="A91" s="15"/>
      <c r="B91" s="16"/>
      <c r="C91" s="16"/>
      <c r="D91" s="17" t="s">
        <v>85</v>
      </c>
      <c r="E91" s="10" t="s">
        <v>86</v>
      </c>
      <c r="F91" s="11">
        <v>0.02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33" t="s">
        <v>87</v>
      </c>
      <c r="D92" s="34"/>
      <c r="E92" s="10" t="s">
        <v>13</v>
      </c>
      <c r="F92" s="11">
        <v>1</v>
      </c>
      <c r="G92" s="12">
        <f>+G93+G94+G95</f>
        <v>0</v>
      </c>
      <c r="H92" s="13"/>
      <c r="I92" s="14">
        <v>83</v>
      </c>
      <c r="J92" s="14">
        <v>3</v>
      </c>
    </row>
    <row r="93" spans="1:10" ht="42" customHeight="1" x14ac:dyDescent="0.15">
      <c r="A93" s="15"/>
      <c r="B93" s="16"/>
      <c r="C93" s="16"/>
      <c r="D93" s="17" t="s">
        <v>88</v>
      </c>
      <c r="E93" s="10" t="s">
        <v>42</v>
      </c>
      <c r="F93" s="11">
        <v>1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16"/>
      <c r="D94" s="17" t="s">
        <v>89</v>
      </c>
      <c r="E94" s="10" t="s">
        <v>42</v>
      </c>
      <c r="F94" s="11">
        <v>2</v>
      </c>
      <c r="G94" s="18"/>
      <c r="H94" s="13"/>
      <c r="I94" s="14">
        <v>85</v>
      </c>
      <c r="J94" s="14">
        <v>4</v>
      </c>
    </row>
    <row r="95" spans="1:10" ht="42" customHeight="1" x14ac:dyDescent="0.15">
      <c r="A95" s="15"/>
      <c r="B95" s="16"/>
      <c r="C95" s="16"/>
      <c r="D95" s="17" t="s">
        <v>90</v>
      </c>
      <c r="E95" s="10" t="s">
        <v>42</v>
      </c>
      <c r="F95" s="11">
        <v>1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32" t="s">
        <v>91</v>
      </c>
      <c r="B96" s="33"/>
      <c r="C96" s="33"/>
      <c r="D96" s="34"/>
      <c r="E96" s="10" t="s">
        <v>13</v>
      </c>
      <c r="F96" s="11">
        <v>1</v>
      </c>
      <c r="G96" s="12">
        <f>+G97</f>
        <v>0</v>
      </c>
      <c r="H96" s="13"/>
      <c r="I96" s="14">
        <v>87</v>
      </c>
      <c r="J96" s="14">
        <v>210</v>
      </c>
    </row>
    <row r="97" spans="1:10" ht="42" customHeight="1" x14ac:dyDescent="0.15">
      <c r="A97" s="32" t="s">
        <v>92</v>
      </c>
      <c r="B97" s="33"/>
      <c r="C97" s="33"/>
      <c r="D97" s="34"/>
      <c r="E97" s="10" t="s">
        <v>13</v>
      </c>
      <c r="F97" s="11">
        <v>1</v>
      </c>
      <c r="G97" s="18"/>
      <c r="H97" s="13"/>
      <c r="I97" s="14">
        <v>88</v>
      </c>
      <c r="J97" s="14"/>
    </row>
    <row r="98" spans="1:10" ht="42" customHeight="1" x14ac:dyDescent="0.15">
      <c r="A98" s="32" t="s">
        <v>93</v>
      </c>
      <c r="B98" s="33"/>
      <c r="C98" s="33"/>
      <c r="D98" s="34"/>
      <c r="E98" s="10" t="s">
        <v>13</v>
      </c>
      <c r="F98" s="11">
        <v>1</v>
      </c>
      <c r="G98" s="18"/>
      <c r="H98" s="13"/>
      <c r="I98" s="14">
        <v>89</v>
      </c>
      <c r="J98" s="14">
        <v>220</v>
      </c>
    </row>
    <row r="99" spans="1:10" ht="42" customHeight="1" x14ac:dyDescent="0.15">
      <c r="A99" s="32" t="s">
        <v>94</v>
      </c>
      <c r="B99" s="33"/>
      <c r="C99" s="33"/>
      <c r="D99" s="34"/>
      <c r="E99" s="10" t="s">
        <v>13</v>
      </c>
      <c r="F99" s="11">
        <v>1</v>
      </c>
      <c r="G99" s="12">
        <f>+G10+G98</f>
        <v>0</v>
      </c>
      <c r="H99" s="13"/>
      <c r="I99" s="14">
        <v>90</v>
      </c>
      <c r="J99" s="14">
        <v>30</v>
      </c>
    </row>
    <row r="100" spans="1:10" ht="42" customHeight="1" x14ac:dyDescent="0.15">
      <c r="A100" s="23" t="s">
        <v>95</v>
      </c>
      <c r="B100" s="24"/>
      <c r="C100" s="24"/>
      <c r="D100" s="25"/>
      <c r="E100" s="19" t="s">
        <v>96</v>
      </c>
      <c r="F100" s="20" t="s">
        <v>96</v>
      </c>
      <c r="G100" s="21">
        <f>G99</f>
        <v>0</v>
      </c>
      <c r="I100" s="22">
        <v>91</v>
      </c>
      <c r="J100" s="22">
        <v>90</v>
      </c>
    </row>
    <row r="101" spans="1:10" ht="42" customHeight="1" x14ac:dyDescent="0.15"/>
    <row r="102" spans="1:10" ht="42" customHeight="1" x14ac:dyDescent="0.15"/>
  </sheetData>
  <sheetProtection algorithmName="SHA-512" hashValue="uNidqfVNTkxHJVQS3X0iaeecnds226NYVrg4B81WwFBa4aNf4Fn3eWAXrJxBKa9yj81n4RZOE3ITHOlKsWcovQ==" saltValue="doK9T8pnuiYLZSlP9B2jIlhiTLlRVRJVBkqrIAMk0a62Wuo2FfSy7Xgo32uIdulzMi0G1lE71xQ7vvCA+Cz0uQ==" spinCount="100000" sheet="1" objects="1" scenarios="1"/>
  <mergeCells count="43">
    <mergeCell ref="A98:D98"/>
    <mergeCell ref="A99:D99"/>
    <mergeCell ref="B89:D89"/>
    <mergeCell ref="C90:D90"/>
    <mergeCell ref="C92:D92"/>
    <mergeCell ref="A96:D96"/>
    <mergeCell ref="A97:D97"/>
    <mergeCell ref="A83:D83"/>
    <mergeCell ref="A84:D84"/>
    <mergeCell ref="B85:D85"/>
    <mergeCell ref="C86:D86"/>
    <mergeCell ref="A88:D88"/>
    <mergeCell ref="C74:D74"/>
    <mergeCell ref="C76:D76"/>
    <mergeCell ref="C78:D78"/>
    <mergeCell ref="A81:D81"/>
    <mergeCell ref="A82:D82"/>
    <mergeCell ref="C59:D59"/>
    <mergeCell ref="C62:D62"/>
    <mergeCell ref="A67:D67"/>
    <mergeCell ref="B68:D68"/>
    <mergeCell ref="C69:D69"/>
    <mergeCell ref="C31:D31"/>
    <mergeCell ref="C40:D40"/>
    <mergeCell ref="B49:D49"/>
    <mergeCell ref="C50:D50"/>
    <mergeCell ref="C55:D55"/>
    <mergeCell ref="A100:D100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B22:D22"/>
    <mergeCell ref="C23:D23"/>
    <mergeCell ref="B30:D30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2020-10-12T05:07:54Z</cp:lastPrinted>
  <dcterms:created xsi:type="dcterms:W3CDTF">2014-01-09T08:55:00Z</dcterms:created>
  <dcterms:modified xsi:type="dcterms:W3CDTF">2025-06-20T01:03:51Z</dcterms:modified>
</cp:coreProperties>
</file>